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一志愿总评成绩表" sheetId="1" r:id="rId1"/>
    <sheet name="Sheet1" sheetId="2" r:id="rId2"/>
  </sheets>
  <externalReferences>
    <externalReference r:id="rId5"/>
  </externalReferences>
  <definedNames>
    <definedName name="_Fill" hidden="1">'[1]eqpmad2'!#REF!</definedName>
    <definedName name="HWSheet">1</definedName>
    <definedName name="Module.Prix_SMC">[0]!Module.Prix_SMC</definedName>
    <definedName name="Prix_SMC">[0]!Prix_SMC</definedName>
    <definedName name="t_kjlw">#REF!</definedName>
    <definedName name="_xlnm.Print_Titles" localSheetId="0">'一志愿总评成绩表'!$2:$4</definedName>
  </definedNames>
  <calcPr fullCalcOnLoad="1"/>
</workbook>
</file>

<file path=xl/sharedStrings.xml><?xml version="1.0" encoding="utf-8"?>
<sst xmlns="http://schemas.openxmlformats.org/spreadsheetml/2006/main" count="146" uniqueCount="107">
  <si>
    <t>2024年计算机与信息工程学院硕士研究生招生考试总评成绩登记表（一志愿考生）</t>
  </si>
  <si>
    <t>序号</t>
  </si>
  <si>
    <t>姓名</t>
  </si>
  <si>
    <t>考生编号</t>
  </si>
  <si>
    <t>初试成绩</t>
  </si>
  <si>
    <t>复试成绩</t>
  </si>
  <si>
    <t>总成绩</t>
  </si>
  <si>
    <t>报考专业</t>
  </si>
  <si>
    <t>备注</t>
  </si>
  <si>
    <t>原始分数</t>
  </si>
  <si>
    <t>权重分数（60%）</t>
  </si>
  <si>
    <t>面试成绩</t>
  </si>
  <si>
    <t>专业课笔试</t>
  </si>
  <si>
    <t>外国语听说能力测试</t>
  </si>
  <si>
    <t>权重40%</t>
  </si>
  <si>
    <t>权重30%</t>
  </si>
  <si>
    <t>总分</t>
  </si>
  <si>
    <t>权重分数（40%）</t>
  </si>
  <si>
    <t>魏彬</t>
  </si>
  <si>
    <t>105134000000328</t>
  </si>
  <si>
    <t>通信工程（含宽带网络、移动通信等）</t>
  </si>
  <si>
    <t>倪文正</t>
  </si>
  <si>
    <t>105134000000236</t>
  </si>
  <si>
    <t>周术</t>
  </si>
  <si>
    <t>105134000000338</t>
  </si>
  <si>
    <t>计算机技术</t>
  </si>
  <si>
    <t>朱尧</t>
  </si>
  <si>
    <t>105134000000324</t>
  </si>
  <si>
    <t>汪茂</t>
  </si>
  <si>
    <t>105134000000302</t>
  </si>
  <si>
    <t>汤月茹</t>
  </si>
  <si>
    <t>105134000000352</t>
  </si>
  <si>
    <t>李嘉欣</t>
  </si>
  <si>
    <t>105134000000237</t>
  </si>
  <si>
    <t>周伟</t>
  </si>
  <si>
    <t>105134000000246</t>
  </si>
  <si>
    <t>刘尹灿</t>
  </si>
  <si>
    <t>105134000000281</t>
  </si>
  <si>
    <t>何金龙</t>
  </si>
  <si>
    <t>105134000000241</t>
  </si>
  <si>
    <t>郭小双</t>
  </si>
  <si>
    <t>105134000000295</t>
  </si>
  <si>
    <t>肖智威</t>
  </si>
  <si>
    <t>105134000000336</t>
  </si>
  <si>
    <t>邹光普</t>
  </si>
  <si>
    <t>105134000000296</t>
  </si>
  <si>
    <t>汪雪念</t>
  </si>
  <si>
    <t>105134000000349</t>
  </si>
  <si>
    <t>复试面试缺考</t>
  </si>
  <si>
    <t>肖豪</t>
  </si>
  <si>
    <t>105134000000264</t>
  </si>
  <si>
    <t>万桃</t>
  </si>
  <si>
    <t>105134000000312</t>
  </si>
  <si>
    <t>谭义镇</t>
  </si>
  <si>
    <t>105134000000347</t>
  </si>
  <si>
    <t>高绮瑄</t>
  </si>
  <si>
    <t>105134000000286</t>
  </si>
  <si>
    <t>唐俊</t>
  </si>
  <si>
    <t>105134000000240</t>
  </si>
  <si>
    <t>刘威</t>
  </si>
  <si>
    <t>105134000000272</t>
  </si>
  <si>
    <t>徐卓凡</t>
  </si>
  <si>
    <t>105134000000327</t>
  </si>
  <si>
    <t>复试缺考</t>
  </si>
  <si>
    <t>梅腾</t>
  </si>
  <si>
    <t>105134000000278</t>
  </si>
  <si>
    <t>汪凯</t>
  </si>
  <si>
    <t>105134000000342</t>
  </si>
  <si>
    <t>人工智能</t>
  </si>
  <si>
    <t>熊文瑞</t>
  </si>
  <si>
    <t>105134000000321</t>
  </si>
  <si>
    <t>肖平升</t>
  </si>
  <si>
    <t>105134000001694</t>
  </si>
  <si>
    <t>现代教育技术</t>
  </si>
  <si>
    <t>刘美兰</t>
  </si>
  <si>
    <t>105134000001693</t>
  </si>
  <si>
    <t>何丹</t>
  </si>
  <si>
    <t>105134000001714</t>
  </si>
  <si>
    <t>成琴</t>
  </si>
  <si>
    <t>105134000002427</t>
  </si>
  <si>
    <t>04教育技术学</t>
  </si>
  <si>
    <t>陈思甜</t>
  </si>
  <si>
    <t>105134000002430</t>
  </si>
  <si>
    <t>王文情</t>
  </si>
  <si>
    <t>105134000002316</t>
  </si>
  <si>
    <t>曹玥</t>
  </si>
  <si>
    <t>105134000002429</t>
  </si>
  <si>
    <t>亓新昌</t>
  </si>
  <si>
    <t>105134000002437</t>
  </si>
  <si>
    <t>07教育技术学</t>
  </si>
  <si>
    <t>贺李</t>
  </si>
  <si>
    <t>105134000002435</t>
  </si>
  <si>
    <t>胡子航</t>
  </si>
  <si>
    <t>105134000002436</t>
  </si>
  <si>
    <t>李顺涛</t>
  </si>
  <si>
    <t>105134000002439</t>
  </si>
  <si>
    <t>陈飞扬</t>
  </si>
  <si>
    <t>105134000002432</t>
  </si>
  <si>
    <t>庄泳</t>
  </si>
  <si>
    <t>105134000000250</t>
  </si>
  <si>
    <t>士兵计划</t>
  </si>
  <si>
    <t>王锐</t>
  </si>
  <si>
    <t>105134000000251</t>
  </si>
  <si>
    <t>熊文</t>
  </si>
  <si>
    <t>105134000000291</t>
  </si>
  <si>
    <t>杨思沛</t>
  </si>
  <si>
    <t>105134000000262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</si>
</sst>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  <numFmt numFmtId="192" formatCode="0.00_ "/>
    <numFmt numFmtId="193" formatCode="0.00_);[Red]\(0.00\)"/>
    <numFmt numFmtId="194" formatCode="0_);[Red]\(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 locked="0"/>
    </xf>
    <xf numFmtId="0" fontId="27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0" borderId="0">
      <alignment horizontal="center" wrapText="1"/>
      <protection locked="0"/>
    </xf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31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1" fillId="0" borderId="0">
      <alignment/>
      <protection/>
    </xf>
    <xf numFmtId="15" fontId="32" fillId="0" borderId="0">
      <alignment/>
      <protection/>
    </xf>
    <xf numFmtId="182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4" borderId="0" applyNumberFormat="0" applyBorder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0" fontId="33" fillId="2" borderId="12" applyNumberFormat="0" applyBorder="0" applyAlignment="0" applyProtection="0"/>
    <xf numFmtId="183" fontId="35" fillId="21" borderId="0">
      <alignment/>
      <protection/>
    </xf>
    <xf numFmtId="183" fontId="36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37" fontId="37" fillId="0" borderId="0">
      <alignment/>
      <protection/>
    </xf>
    <xf numFmtId="187" fontId="38" fillId="0" borderId="0">
      <alignment/>
      <protection/>
    </xf>
    <xf numFmtId="0" fontId="25" fillId="0" borderId="0">
      <alignment/>
      <protection/>
    </xf>
    <xf numFmtId="14" fontId="2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9" fillId="24" borderId="14">
      <alignment/>
      <protection locked="0"/>
    </xf>
    <xf numFmtId="0" fontId="40" fillId="0" borderId="0">
      <alignment/>
      <protection/>
    </xf>
    <xf numFmtId="0" fontId="39" fillId="24" borderId="14">
      <alignment/>
      <protection locked="0"/>
    </xf>
    <xf numFmtId="0" fontId="39" fillId="24" borderId="14">
      <alignment/>
      <protection locked="0"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15" applyNumberFormat="0" applyFill="0" applyProtection="0">
      <alignment horizontal="right"/>
    </xf>
    <xf numFmtId="0" fontId="41" fillId="0" borderId="15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43" fillId="0" borderId="16" applyNumberFormat="0" applyFill="0" applyProtection="0">
      <alignment horizontal="center"/>
    </xf>
    <xf numFmtId="0" fontId="4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5" borderId="0" applyNumberFormat="0" applyBorder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49" fillId="6" borderId="0" applyNumberFormat="0" applyBorder="0" applyAlignment="0" applyProtection="0"/>
    <xf numFmtId="0" fontId="43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191" fontId="38" fillId="0" borderId="16" applyFill="0" applyProtection="0">
      <alignment horizontal="right"/>
    </xf>
    <xf numFmtId="0" fontId="38" fillId="0" borderId="15" applyNumberFormat="0" applyFill="0" applyProtection="0">
      <alignment horizontal="left"/>
    </xf>
    <xf numFmtId="1" fontId="38" fillId="0" borderId="16" applyFill="0" applyProtection="0">
      <alignment horizontal="center"/>
    </xf>
    <xf numFmtId="0" fontId="25" fillId="0" borderId="0">
      <alignment/>
      <protection/>
    </xf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94" fontId="0" fillId="0" borderId="12" xfId="0" applyNumberFormat="1" applyFont="1" applyFill="1" applyBorder="1" applyAlignment="1">
      <alignment horizontal="center" vertical="center" wrapText="1"/>
    </xf>
    <xf numFmtId="192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2" fontId="0" fillId="0" borderId="17" xfId="0" applyNumberFormat="1" applyFont="1" applyFill="1" applyBorder="1" applyAlignment="1">
      <alignment horizontal="center" vertical="center"/>
    </xf>
    <xf numFmtId="193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2" fontId="0" fillId="0" borderId="12" xfId="0" applyNumberFormat="1" applyFont="1" applyFill="1" applyBorder="1" applyAlignment="1">
      <alignment horizontal="center" vertical="center"/>
    </xf>
    <xf numFmtId="193" fontId="0" fillId="0" borderId="12" xfId="0" applyNumberFormat="1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/>
    </xf>
    <xf numFmtId="193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20100326高清市院遂宁检察院1080P配置清单26日改" xfId="63"/>
    <cellStyle name="_Book1" xfId="64"/>
    <cellStyle name="_Book1_1" xfId="65"/>
    <cellStyle name="_Book1_2" xfId="66"/>
    <cellStyle name="_Book1_3" xfId="67"/>
    <cellStyle name="_ET_STYLE_NoName_00_" xfId="68"/>
    <cellStyle name="_ET_STYLE_NoName_00__Book1" xfId="69"/>
    <cellStyle name="_ET_STYLE_NoName_00__Book1_1" xfId="70"/>
    <cellStyle name="_ET_STYLE_NoName_00__Sheet3" xfId="71"/>
    <cellStyle name="_弱电系统设备配置报价清单" xfId="72"/>
    <cellStyle name="0,0&#13;&#10;NA&#13;&#10;" xfId="73"/>
    <cellStyle name="6mal" xfId="74"/>
    <cellStyle name="Accent1" xfId="75"/>
    <cellStyle name="Accent1 - 20%" xfId="76"/>
    <cellStyle name="Accent1 - 40%" xfId="77"/>
    <cellStyle name="Accent1 - 60%" xfId="78"/>
    <cellStyle name="Accent2" xfId="79"/>
    <cellStyle name="Accent2 - 20%" xfId="80"/>
    <cellStyle name="Accent2 - 40%" xfId="81"/>
    <cellStyle name="Accent2 - 60%" xfId="82"/>
    <cellStyle name="Accent3" xfId="83"/>
    <cellStyle name="Accent3 - 20%" xfId="84"/>
    <cellStyle name="Accent3 - 40%" xfId="85"/>
    <cellStyle name="Accent3 - 60%" xfId="86"/>
    <cellStyle name="Accent4" xfId="87"/>
    <cellStyle name="Accent4 - 20%" xfId="88"/>
    <cellStyle name="Accent4 - 40%" xfId="89"/>
    <cellStyle name="Accent4 - 60%" xfId="90"/>
    <cellStyle name="Accent5" xfId="91"/>
    <cellStyle name="Accent5 - 20%" xfId="92"/>
    <cellStyle name="Accent5 - 40%" xfId="93"/>
    <cellStyle name="Accent5 - 60%" xfId="94"/>
    <cellStyle name="Accent6" xfId="95"/>
    <cellStyle name="Accent6 - 20%" xfId="96"/>
    <cellStyle name="Accent6 - 40%" xfId="97"/>
    <cellStyle name="Accent6 - 60%" xfId="98"/>
    <cellStyle name="args.style" xfId="99"/>
    <cellStyle name="ColLevel_0" xfId="100"/>
    <cellStyle name="Comma [0]_!!!GO" xfId="101"/>
    <cellStyle name="comma zerodec" xfId="102"/>
    <cellStyle name="Comma_!!!GO" xfId="103"/>
    <cellStyle name="Currency [0]_!!!GO" xfId="104"/>
    <cellStyle name="Currency_!!!GO" xfId="105"/>
    <cellStyle name="Currency1" xfId="106"/>
    <cellStyle name="Date" xfId="107"/>
    <cellStyle name="Dollar (zero dec)" xfId="108"/>
    <cellStyle name="e鯪9Y_x000B_" xfId="109"/>
    <cellStyle name="e鯪9Y_x000B_ 2" xfId="110"/>
    <cellStyle name="e鯪9Y_x000B__Book1" xfId="111"/>
    <cellStyle name="Grey" xfId="112"/>
    <cellStyle name="Header1" xfId="113"/>
    <cellStyle name="Header2" xfId="114"/>
    <cellStyle name="Input [yellow]" xfId="115"/>
    <cellStyle name="Input Cells" xfId="116"/>
    <cellStyle name="Linked Cells" xfId="117"/>
    <cellStyle name="Millares [0]_96 Risk" xfId="118"/>
    <cellStyle name="Millares_96 Risk" xfId="119"/>
    <cellStyle name="Milliers [0]_!!!GO" xfId="120"/>
    <cellStyle name="Milliers_!!!GO" xfId="121"/>
    <cellStyle name="Moneda [0]_96 Risk" xfId="122"/>
    <cellStyle name="Moneda_96 Risk" xfId="123"/>
    <cellStyle name="Mon閠aire [0]_!!!GO" xfId="124"/>
    <cellStyle name="Mon閠aire_!!!GO" xfId="125"/>
    <cellStyle name="New Times Roman" xfId="126"/>
    <cellStyle name="no dec" xfId="127"/>
    <cellStyle name="Normal - Style1" xfId="128"/>
    <cellStyle name="Normal_!!!GO" xfId="129"/>
    <cellStyle name="per.style" xfId="130"/>
    <cellStyle name="Percent [2]" xfId="131"/>
    <cellStyle name="Percent_!!!GO" xfId="132"/>
    <cellStyle name="Pourcentage_pldt" xfId="133"/>
    <cellStyle name="PSChar" xfId="134"/>
    <cellStyle name="PSDate" xfId="135"/>
    <cellStyle name="PSDec" xfId="136"/>
    <cellStyle name="PSHeading" xfId="137"/>
    <cellStyle name="PSInt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 [0.00]_Region Orders (2)" xfId="145"/>
    <cellStyle name="捠壿_Region Orders (2)" xfId="146"/>
    <cellStyle name="编号" xfId="147"/>
    <cellStyle name="标题1" xfId="148"/>
    <cellStyle name="表标题" xfId="149"/>
    <cellStyle name="部门" xfId="150"/>
    <cellStyle name="差_Book1" xfId="151"/>
    <cellStyle name="差_Book1_1" xfId="152"/>
    <cellStyle name="差_Book1_2" xfId="153"/>
    <cellStyle name="差_Book1_3" xfId="154"/>
    <cellStyle name="常规 10" xfId="155"/>
    <cellStyle name="常规 11" xfId="156"/>
    <cellStyle name="常规 2" xfId="157"/>
    <cellStyle name="常规 3" xfId="158"/>
    <cellStyle name="常规 4" xfId="159"/>
    <cellStyle name="常规 8" xfId="160"/>
    <cellStyle name="常规 9" xfId="161"/>
    <cellStyle name="分级显示列_1_Book1" xfId="162"/>
    <cellStyle name="分级显示行_1_Book1" xfId="163"/>
    <cellStyle name="好_Book1" xfId="164"/>
    <cellStyle name="好_Book1_1" xfId="165"/>
    <cellStyle name="好_Book1_2" xfId="166"/>
    <cellStyle name="好_Book1_3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强调 3" xfId="176"/>
    <cellStyle name="日期" xfId="177"/>
    <cellStyle name="商品名称" xfId="178"/>
    <cellStyle name="数量" xfId="179"/>
    <cellStyle name="样式 1" xfId="180"/>
    <cellStyle name="昗弨_Pacific Region P&amp;L" xfId="181"/>
    <cellStyle name="寘嬫愗傝 [0.00]_Region Orders (2)" xfId="182"/>
    <cellStyle name="寘嬫愗傝_Region Orders (2)" xfId="183"/>
  </cellStyles>
  <dxfs count="1">
    <dxf>
      <font>
        <b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5">
      <selection activeCell="Q23" sqref="Q23"/>
    </sheetView>
  </sheetViews>
  <sheetFormatPr defaultColWidth="9.00390625" defaultRowHeight="14.25"/>
  <cols>
    <col min="1" max="1" width="7.375" style="2" customWidth="1"/>
    <col min="2" max="2" width="10.625" style="2" customWidth="1"/>
    <col min="3" max="3" width="19.00390625" style="2" customWidth="1"/>
    <col min="4" max="4" width="7.625" style="2" customWidth="1"/>
    <col min="5" max="5" width="7.50390625" style="3" customWidth="1"/>
    <col min="6" max="6" width="7.125" style="4" customWidth="1"/>
    <col min="7" max="8" width="7.125" style="2" customWidth="1"/>
    <col min="9" max="9" width="7.00390625" style="5" customWidth="1"/>
    <col min="10" max="10" width="8.25390625" style="4" customWidth="1"/>
    <col min="11" max="11" width="9.00390625" style="5" customWidth="1"/>
    <col min="12" max="12" width="7.00390625" style="5" customWidth="1"/>
    <col min="13" max="13" width="7.875" style="5" customWidth="1"/>
    <col min="14" max="14" width="8.125" style="2" customWidth="1"/>
    <col min="15" max="15" width="37.00390625" style="2" customWidth="1"/>
    <col min="16" max="16" width="13.875" style="2" customWidth="1"/>
    <col min="17" max="16384" width="9.00390625" style="2" customWidth="1"/>
  </cols>
  <sheetData>
    <row r="1" spans="1:16" ht="29.25" customHeight="1">
      <c r="A1" s="6" t="s">
        <v>0</v>
      </c>
      <c r="B1" s="6"/>
      <c r="C1" s="6"/>
      <c r="D1" s="6"/>
      <c r="E1" s="7"/>
      <c r="F1" s="7"/>
      <c r="G1" s="6"/>
      <c r="H1" s="6"/>
      <c r="I1" s="21"/>
      <c r="J1" s="7"/>
      <c r="K1" s="21"/>
      <c r="L1" s="21"/>
      <c r="M1" s="21"/>
      <c r="N1" s="6"/>
      <c r="O1" s="6"/>
      <c r="P1" s="6"/>
    </row>
    <row r="2" spans="1:16" ht="27" customHeight="1">
      <c r="A2" s="8" t="s">
        <v>1</v>
      </c>
      <c r="B2" s="8" t="s">
        <v>2</v>
      </c>
      <c r="C2" s="9" t="s">
        <v>3</v>
      </c>
      <c r="D2" s="8" t="s">
        <v>4</v>
      </c>
      <c r="E2" s="10"/>
      <c r="F2" s="10" t="s">
        <v>5</v>
      </c>
      <c r="G2" s="8"/>
      <c r="H2" s="8"/>
      <c r="I2" s="20"/>
      <c r="J2" s="10"/>
      <c r="K2" s="20"/>
      <c r="L2" s="20"/>
      <c r="M2" s="20"/>
      <c r="N2" s="8" t="s">
        <v>6</v>
      </c>
      <c r="O2" s="8" t="s">
        <v>7</v>
      </c>
      <c r="P2" s="8" t="s">
        <v>8</v>
      </c>
    </row>
    <row r="3" spans="1:16" ht="23.25" customHeight="1">
      <c r="A3" s="8"/>
      <c r="B3" s="8"/>
      <c r="C3" s="9"/>
      <c r="D3" s="11" t="s">
        <v>9</v>
      </c>
      <c r="E3" s="12" t="s">
        <v>10</v>
      </c>
      <c r="F3" s="12" t="s">
        <v>11</v>
      </c>
      <c r="G3" s="11"/>
      <c r="H3" s="11" t="s">
        <v>12</v>
      </c>
      <c r="I3" s="22"/>
      <c r="J3" s="12" t="s">
        <v>13</v>
      </c>
      <c r="K3" s="22"/>
      <c r="L3" s="22" t="s">
        <v>5</v>
      </c>
      <c r="M3" s="22"/>
      <c r="N3" s="8"/>
      <c r="O3" s="8"/>
      <c r="P3" s="8"/>
    </row>
    <row r="4" spans="1:16" ht="27.75" customHeight="1">
      <c r="A4" s="8"/>
      <c r="B4" s="8"/>
      <c r="C4" s="9"/>
      <c r="D4" s="11"/>
      <c r="E4" s="12"/>
      <c r="F4" s="12" t="s">
        <v>9</v>
      </c>
      <c r="G4" s="11" t="s">
        <v>14</v>
      </c>
      <c r="H4" s="11" t="s">
        <v>9</v>
      </c>
      <c r="I4" s="22" t="s">
        <v>15</v>
      </c>
      <c r="J4" s="12" t="s">
        <v>9</v>
      </c>
      <c r="K4" s="22" t="s">
        <v>15</v>
      </c>
      <c r="L4" s="22" t="s">
        <v>16</v>
      </c>
      <c r="M4" s="22" t="s">
        <v>17</v>
      </c>
      <c r="N4" s="8"/>
      <c r="O4" s="8"/>
      <c r="P4" s="8"/>
    </row>
    <row r="5" spans="1:16" s="1" customFormat="1" ht="30" customHeight="1">
      <c r="A5" s="13">
        <v>1</v>
      </c>
      <c r="B5" s="14" t="s">
        <v>18</v>
      </c>
      <c r="C5" s="14" t="s">
        <v>19</v>
      </c>
      <c r="D5" s="15">
        <v>317</v>
      </c>
      <c r="E5" s="16">
        <f aca="true" t="shared" si="0" ref="E5:E40">D5/5*0.6</f>
        <v>38.04</v>
      </c>
      <c r="F5" s="10">
        <v>83</v>
      </c>
      <c r="G5" s="17">
        <f aca="true" t="shared" si="1" ref="G5:G24">F5*0.4</f>
        <v>33.2</v>
      </c>
      <c r="H5" s="18">
        <v>88</v>
      </c>
      <c r="I5" s="17">
        <f aca="true" t="shared" si="2" ref="I5:I24">H5*0.3</f>
        <v>26.4</v>
      </c>
      <c r="J5" s="10">
        <v>84.33</v>
      </c>
      <c r="K5" s="17">
        <f aca="true" t="shared" si="3" ref="K5:K24">J5*0.3</f>
        <v>25.299</v>
      </c>
      <c r="L5" s="20">
        <f aca="true" t="shared" si="4" ref="L5:L24">G5+I5+K5</f>
        <v>84.899</v>
      </c>
      <c r="M5" s="17">
        <f aca="true" t="shared" si="5" ref="M5:M24">L5*0.4</f>
        <v>33.9596</v>
      </c>
      <c r="N5" s="10">
        <f aca="true" t="shared" si="6" ref="N5:N40">E5+M5</f>
        <v>71.9996</v>
      </c>
      <c r="O5" s="23" t="s">
        <v>20</v>
      </c>
      <c r="P5" s="24"/>
    </row>
    <row r="6" spans="1:16" s="1" customFormat="1" ht="30" customHeight="1">
      <c r="A6" s="13">
        <v>2</v>
      </c>
      <c r="B6" s="14" t="s">
        <v>21</v>
      </c>
      <c r="C6" s="14" t="s">
        <v>22</v>
      </c>
      <c r="D6" s="15">
        <v>358</v>
      </c>
      <c r="E6" s="16">
        <f t="shared" si="0"/>
        <v>42.959999999999994</v>
      </c>
      <c r="F6" s="10">
        <v>80.8</v>
      </c>
      <c r="G6" s="17">
        <f t="shared" si="1"/>
        <v>32.32</v>
      </c>
      <c r="H6" s="18">
        <v>80</v>
      </c>
      <c r="I6" s="17">
        <f t="shared" si="2"/>
        <v>24</v>
      </c>
      <c r="J6" s="10">
        <v>84.67</v>
      </c>
      <c r="K6" s="17">
        <f t="shared" si="3"/>
        <v>25.401</v>
      </c>
      <c r="L6" s="20">
        <f t="shared" si="4"/>
        <v>81.721</v>
      </c>
      <c r="M6" s="17">
        <f t="shared" si="5"/>
        <v>32.6884</v>
      </c>
      <c r="N6" s="10">
        <f t="shared" si="6"/>
        <v>75.6484</v>
      </c>
      <c r="O6" s="23" t="s">
        <v>20</v>
      </c>
      <c r="P6" s="24"/>
    </row>
    <row r="7" spans="1:16" s="1" customFormat="1" ht="30" customHeight="1">
      <c r="A7" s="13">
        <v>3</v>
      </c>
      <c r="B7" s="14" t="s">
        <v>23</v>
      </c>
      <c r="C7" s="14" t="s">
        <v>24</v>
      </c>
      <c r="D7" s="15">
        <v>383</v>
      </c>
      <c r="E7" s="16">
        <f t="shared" si="0"/>
        <v>45.959999999999994</v>
      </c>
      <c r="F7" s="19">
        <v>78.6</v>
      </c>
      <c r="G7" s="17">
        <f t="shared" si="1"/>
        <v>31.439999999999998</v>
      </c>
      <c r="H7" s="18">
        <v>94</v>
      </c>
      <c r="I7" s="17">
        <f t="shared" si="2"/>
        <v>28.2</v>
      </c>
      <c r="J7" s="19">
        <v>78.33</v>
      </c>
      <c r="K7" s="17">
        <f t="shared" si="3"/>
        <v>23.499</v>
      </c>
      <c r="L7" s="20">
        <f t="shared" si="4"/>
        <v>83.139</v>
      </c>
      <c r="M7" s="17">
        <f t="shared" si="5"/>
        <v>33.2556</v>
      </c>
      <c r="N7" s="10">
        <f t="shared" si="6"/>
        <v>79.2156</v>
      </c>
      <c r="O7" s="23" t="s">
        <v>25</v>
      </c>
      <c r="P7" s="24"/>
    </row>
    <row r="8" spans="1:16" s="1" customFormat="1" ht="30" customHeight="1">
      <c r="A8" s="13">
        <v>4</v>
      </c>
      <c r="B8" s="14" t="s">
        <v>26</v>
      </c>
      <c r="C8" s="14" t="s">
        <v>27</v>
      </c>
      <c r="D8" s="15">
        <v>332</v>
      </c>
      <c r="E8" s="16">
        <f t="shared" si="0"/>
        <v>39.84</v>
      </c>
      <c r="F8" s="10">
        <v>78.2</v>
      </c>
      <c r="G8" s="17">
        <f t="shared" si="1"/>
        <v>31.28</v>
      </c>
      <c r="H8" s="18">
        <v>72</v>
      </c>
      <c r="I8" s="17">
        <f t="shared" si="2"/>
        <v>21.599999999999998</v>
      </c>
      <c r="J8" s="10">
        <v>77</v>
      </c>
      <c r="K8" s="17">
        <f t="shared" si="3"/>
        <v>23.099999999999998</v>
      </c>
      <c r="L8" s="20">
        <f t="shared" si="4"/>
        <v>75.97999999999999</v>
      </c>
      <c r="M8" s="17">
        <f t="shared" si="5"/>
        <v>30.391999999999996</v>
      </c>
      <c r="N8" s="10">
        <f t="shared" si="6"/>
        <v>70.232</v>
      </c>
      <c r="O8" s="23" t="s">
        <v>25</v>
      </c>
      <c r="P8" s="24"/>
    </row>
    <row r="9" spans="1:16" s="1" customFormat="1" ht="30" customHeight="1">
      <c r="A9" s="13">
        <v>5</v>
      </c>
      <c r="B9" s="14" t="s">
        <v>28</v>
      </c>
      <c r="C9" s="14" t="s">
        <v>29</v>
      </c>
      <c r="D9" s="15">
        <v>330</v>
      </c>
      <c r="E9" s="16">
        <f t="shared" si="0"/>
        <v>39.6</v>
      </c>
      <c r="F9" s="10">
        <v>72.4</v>
      </c>
      <c r="G9" s="17">
        <f t="shared" si="1"/>
        <v>28.960000000000004</v>
      </c>
      <c r="H9" s="18">
        <v>67</v>
      </c>
      <c r="I9" s="17">
        <f t="shared" si="2"/>
        <v>20.099999999999998</v>
      </c>
      <c r="J9" s="10">
        <v>77.67</v>
      </c>
      <c r="K9" s="17">
        <f t="shared" si="3"/>
        <v>23.301</v>
      </c>
      <c r="L9" s="20">
        <f t="shared" si="4"/>
        <v>72.361</v>
      </c>
      <c r="M9" s="17">
        <f t="shared" si="5"/>
        <v>28.9444</v>
      </c>
      <c r="N9" s="10">
        <f t="shared" si="6"/>
        <v>68.5444</v>
      </c>
      <c r="O9" s="23" t="s">
        <v>25</v>
      </c>
      <c r="P9" s="24"/>
    </row>
    <row r="10" spans="1:16" s="1" customFormat="1" ht="30" customHeight="1">
      <c r="A10" s="13">
        <v>6</v>
      </c>
      <c r="B10" s="14" t="s">
        <v>30</v>
      </c>
      <c r="C10" s="14" t="s">
        <v>31</v>
      </c>
      <c r="D10" s="15">
        <v>327</v>
      </c>
      <c r="E10" s="16">
        <f t="shared" si="0"/>
        <v>39.24</v>
      </c>
      <c r="F10" s="10">
        <v>83.2</v>
      </c>
      <c r="G10" s="17">
        <f t="shared" si="1"/>
        <v>33.28</v>
      </c>
      <c r="H10" s="18">
        <v>60</v>
      </c>
      <c r="I10" s="17">
        <f t="shared" si="2"/>
        <v>18</v>
      </c>
      <c r="J10" s="10">
        <v>83.67</v>
      </c>
      <c r="K10" s="17">
        <f t="shared" si="3"/>
        <v>25.101</v>
      </c>
      <c r="L10" s="20">
        <f t="shared" si="4"/>
        <v>76.381</v>
      </c>
      <c r="M10" s="17">
        <f t="shared" si="5"/>
        <v>30.552400000000002</v>
      </c>
      <c r="N10" s="10">
        <f t="shared" si="6"/>
        <v>69.7924</v>
      </c>
      <c r="O10" s="23" t="s">
        <v>25</v>
      </c>
      <c r="P10" s="24"/>
    </row>
    <row r="11" spans="1:16" s="1" customFormat="1" ht="30" customHeight="1">
      <c r="A11" s="13">
        <v>7</v>
      </c>
      <c r="B11" s="14" t="s">
        <v>32</v>
      </c>
      <c r="C11" s="14" t="s">
        <v>33</v>
      </c>
      <c r="D11" s="15">
        <v>324</v>
      </c>
      <c r="E11" s="16">
        <f t="shared" si="0"/>
        <v>38.879999999999995</v>
      </c>
      <c r="F11" s="10">
        <v>76.2</v>
      </c>
      <c r="G11" s="17">
        <f t="shared" si="1"/>
        <v>30.480000000000004</v>
      </c>
      <c r="H11" s="18">
        <v>47</v>
      </c>
      <c r="I11" s="17">
        <f t="shared" si="2"/>
        <v>14.1</v>
      </c>
      <c r="J11" s="10">
        <v>77.67</v>
      </c>
      <c r="K11" s="17">
        <f t="shared" si="3"/>
        <v>23.301</v>
      </c>
      <c r="L11" s="20">
        <f t="shared" si="4"/>
        <v>67.881</v>
      </c>
      <c r="M11" s="17">
        <f t="shared" si="5"/>
        <v>27.1524</v>
      </c>
      <c r="N11" s="10">
        <f t="shared" si="6"/>
        <v>66.0324</v>
      </c>
      <c r="O11" s="23" t="s">
        <v>25</v>
      </c>
      <c r="P11" s="24"/>
    </row>
    <row r="12" spans="1:16" s="1" customFormat="1" ht="30" customHeight="1">
      <c r="A12" s="13">
        <v>8</v>
      </c>
      <c r="B12" s="14" t="s">
        <v>34</v>
      </c>
      <c r="C12" s="14" t="s">
        <v>35</v>
      </c>
      <c r="D12" s="15">
        <v>314</v>
      </c>
      <c r="E12" s="16">
        <f t="shared" si="0"/>
        <v>37.68</v>
      </c>
      <c r="F12" s="10">
        <v>73.8</v>
      </c>
      <c r="G12" s="17">
        <f t="shared" si="1"/>
        <v>29.52</v>
      </c>
      <c r="H12" s="18">
        <v>69</v>
      </c>
      <c r="I12" s="17">
        <f t="shared" si="2"/>
        <v>20.7</v>
      </c>
      <c r="J12" s="10">
        <v>75.33</v>
      </c>
      <c r="K12" s="17">
        <f t="shared" si="3"/>
        <v>22.599</v>
      </c>
      <c r="L12" s="20">
        <f t="shared" si="4"/>
        <v>72.819</v>
      </c>
      <c r="M12" s="17">
        <f t="shared" si="5"/>
        <v>29.1276</v>
      </c>
      <c r="N12" s="10">
        <f t="shared" si="6"/>
        <v>66.80760000000001</v>
      </c>
      <c r="O12" s="23" t="s">
        <v>25</v>
      </c>
      <c r="P12" s="24"/>
    </row>
    <row r="13" spans="1:16" s="1" customFormat="1" ht="30" customHeight="1">
      <c r="A13" s="13">
        <v>9</v>
      </c>
      <c r="B13" s="14" t="s">
        <v>36</v>
      </c>
      <c r="C13" s="14" t="s">
        <v>37</v>
      </c>
      <c r="D13" s="15">
        <v>310</v>
      </c>
      <c r="E13" s="16">
        <f t="shared" si="0"/>
        <v>37.199999999999996</v>
      </c>
      <c r="F13" s="10">
        <v>84.4</v>
      </c>
      <c r="G13" s="17">
        <f t="shared" si="1"/>
        <v>33.760000000000005</v>
      </c>
      <c r="H13" s="18">
        <v>79</v>
      </c>
      <c r="I13" s="17">
        <f t="shared" si="2"/>
        <v>23.7</v>
      </c>
      <c r="J13" s="10">
        <v>87.67</v>
      </c>
      <c r="K13" s="17">
        <f t="shared" si="3"/>
        <v>26.301</v>
      </c>
      <c r="L13" s="20">
        <f t="shared" si="4"/>
        <v>83.76100000000001</v>
      </c>
      <c r="M13" s="17">
        <f t="shared" si="5"/>
        <v>33.504400000000004</v>
      </c>
      <c r="N13" s="10">
        <f t="shared" si="6"/>
        <v>70.70439999999999</v>
      </c>
      <c r="O13" s="23" t="s">
        <v>25</v>
      </c>
      <c r="P13" s="24"/>
    </row>
    <row r="14" spans="1:16" s="1" customFormat="1" ht="30" customHeight="1">
      <c r="A14" s="13">
        <v>10</v>
      </c>
      <c r="B14" s="14" t="s">
        <v>38</v>
      </c>
      <c r="C14" s="14" t="s">
        <v>39</v>
      </c>
      <c r="D14" s="15">
        <v>309</v>
      </c>
      <c r="E14" s="16">
        <f t="shared" si="0"/>
        <v>37.08</v>
      </c>
      <c r="F14" s="10">
        <v>78.8</v>
      </c>
      <c r="G14" s="17">
        <f t="shared" si="1"/>
        <v>31.52</v>
      </c>
      <c r="H14" s="18">
        <v>61</v>
      </c>
      <c r="I14" s="17">
        <f t="shared" si="2"/>
        <v>18.3</v>
      </c>
      <c r="J14" s="10">
        <v>80.67</v>
      </c>
      <c r="K14" s="17">
        <f t="shared" si="3"/>
        <v>24.201</v>
      </c>
      <c r="L14" s="20">
        <f t="shared" si="4"/>
        <v>74.021</v>
      </c>
      <c r="M14" s="17">
        <f t="shared" si="5"/>
        <v>29.608400000000003</v>
      </c>
      <c r="N14" s="10">
        <f t="shared" si="6"/>
        <v>66.6884</v>
      </c>
      <c r="O14" s="23" t="s">
        <v>25</v>
      </c>
      <c r="P14" s="24"/>
    </row>
    <row r="15" spans="1:16" s="1" customFormat="1" ht="30" customHeight="1">
      <c r="A15" s="13">
        <v>11</v>
      </c>
      <c r="B15" s="14" t="s">
        <v>40</v>
      </c>
      <c r="C15" s="14" t="s">
        <v>41</v>
      </c>
      <c r="D15" s="15">
        <v>306</v>
      </c>
      <c r="E15" s="16">
        <f t="shared" si="0"/>
        <v>36.72</v>
      </c>
      <c r="F15" s="10">
        <v>79.2</v>
      </c>
      <c r="G15" s="17">
        <f t="shared" si="1"/>
        <v>31.680000000000003</v>
      </c>
      <c r="H15" s="18">
        <v>75</v>
      </c>
      <c r="I15" s="17">
        <f t="shared" si="2"/>
        <v>22.5</v>
      </c>
      <c r="J15" s="10">
        <v>77.33</v>
      </c>
      <c r="K15" s="17">
        <f t="shared" si="3"/>
        <v>23.198999999999998</v>
      </c>
      <c r="L15" s="20">
        <f t="shared" si="4"/>
        <v>77.379</v>
      </c>
      <c r="M15" s="17">
        <f t="shared" si="5"/>
        <v>30.951600000000003</v>
      </c>
      <c r="N15" s="10">
        <f t="shared" si="6"/>
        <v>67.6716</v>
      </c>
      <c r="O15" s="23" t="s">
        <v>25</v>
      </c>
      <c r="P15" s="24"/>
    </row>
    <row r="16" spans="1:16" s="1" customFormat="1" ht="30" customHeight="1">
      <c r="A16" s="13">
        <v>12</v>
      </c>
      <c r="B16" s="14" t="s">
        <v>42</v>
      </c>
      <c r="C16" s="14" t="s">
        <v>43</v>
      </c>
      <c r="D16" s="15">
        <v>305</v>
      </c>
      <c r="E16" s="16">
        <f t="shared" si="0"/>
        <v>36.6</v>
      </c>
      <c r="F16" s="10">
        <v>84.8</v>
      </c>
      <c r="G16" s="17">
        <f t="shared" si="1"/>
        <v>33.92</v>
      </c>
      <c r="H16" s="18">
        <v>79</v>
      </c>
      <c r="I16" s="17">
        <f t="shared" si="2"/>
        <v>23.7</v>
      </c>
      <c r="J16" s="10">
        <v>86.33</v>
      </c>
      <c r="K16" s="17">
        <f t="shared" si="3"/>
        <v>25.898999999999997</v>
      </c>
      <c r="L16" s="20">
        <f t="shared" si="4"/>
        <v>83.519</v>
      </c>
      <c r="M16" s="17">
        <f t="shared" si="5"/>
        <v>33.4076</v>
      </c>
      <c r="N16" s="10">
        <f t="shared" si="6"/>
        <v>70.0076</v>
      </c>
      <c r="O16" s="23" t="s">
        <v>25</v>
      </c>
      <c r="P16" s="24"/>
    </row>
    <row r="17" spans="1:16" s="1" customFormat="1" ht="30" customHeight="1">
      <c r="A17" s="13">
        <v>13</v>
      </c>
      <c r="B17" s="14" t="s">
        <v>44</v>
      </c>
      <c r="C17" s="14" t="s">
        <v>45</v>
      </c>
      <c r="D17" s="15">
        <v>303</v>
      </c>
      <c r="E17" s="16">
        <f t="shared" si="0"/>
        <v>36.36</v>
      </c>
      <c r="F17" s="10">
        <v>78.2</v>
      </c>
      <c r="G17" s="17">
        <f t="shared" si="1"/>
        <v>31.28</v>
      </c>
      <c r="H17" s="18">
        <v>72</v>
      </c>
      <c r="I17" s="17">
        <f t="shared" si="2"/>
        <v>21.599999999999998</v>
      </c>
      <c r="J17" s="10">
        <v>75</v>
      </c>
      <c r="K17" s="17">
        <f t="shared" si="3"/>
        <v>22.5</v>
      </c>
      <c r="L17" s="20">
        <f t="shared" si="4"/>
        <v>75.38</v>
      </c>
      <c r="M17" s="17">
        <f t="shared" si="5"/>
        <v>30.152</v>
      </c>
      <c r="N17" s="10">
        <f t="shared" si="6"/>
        <v>66.512</v>
      </c>
      <c r="O17" s="23" t="s">
        <v>25</v>
      </c>
      <c r="P17" s="24"/>
    </row>
    <row r="18" spans="1:16" s="1" customFormat="1" ht="30" customHeight="1">
      <c r="A18" s="13">
        <v>14</v>
      </c>
      <c r="B18" s="14" t="s">
        <v>46</v>
      </c>
      <c r="C18" s="14" t="s">
        <v>47</v>
      </c>
      <c r="D18" s="15">
        <v>303</v>
      </c>
      <c r="E18" s="16">
        <f t="shared" si="0"/>
        <v>36.36</v>
      </c>
      <c r="F18" s="10">
        <v>0</v>
      </c>
      <c r="G18" s="17">
        <f t="shared" si="1"/>
        <v>0</v>
      </c>
      <c r="H18" s="18">
        <v>51</v>
      </c>
      <c r="I18" s="17">
        <f t="shared" si="2"/>
        <v>15.299999999999999</v>
      </c>
      <c r="J18" s="10">
        <v>0</v>
      </c>
      <c r="K18" s="17">
        <f t="shared" si="3"/>
        <v>0</v>
      </c>
      <c r="L18" s="20">
        <f t="shared" si="4"/>
        <v>15.299999999999999</v>
      </c>
      <c r="M18" s="17">
        <f t="shared" si="5"/>
        <v>6.12</v>
      </c>
      <c r="N18" s="10">
        <f t="shared" si="6"/>
        <v>42.48</v>
      </c>
      <c r="O18" s="23" t="s">
        <v>25</v>
      </c>
      <c r="P18" s="24" t="s">
        <v>48</v>
      </c>
    </row>
    <row r="19" spans="1:16" s="1" customFormat="1" ht="30" customHeight="1">
      <c r="A19" s="13">
        <v>15</v>
      </c>
      <c r="B19" s="14" t="s">
        <v>49</v>
      </c>
      <c r="C19" s="14" t="s">
        <v>50</v>
      </c>
      <c r="D19" s="15">
        <v>302</v>
      </c>
      <c r="E19" s="16">
        <f t="shared" si="0"/>
        <v>36.239999999999995</v>
      </c>
      <c r="F19" s="10">
        <v>81.2</v>
      </c>
      <c r="G19" s="17">
        <f t="shared" si="1"/>
        <v>32.480000000000004</v>
      </c>
      <c r="H19" s="18">
        <v>69</v>
      </c>
      <c r="I19" s="17">
        <f t="shared" si="2"/>
        <v>20.7</v>
      </c>
      <c r="J19" s="10">
        <v>83.33</v>
      </c>
      <c r="K19" s="17">
        <f t="shared" si="3"/>
        <v>24.999</v>
      </c>
      <c r="L19" s="20">
        <f t="shared" si="4"/>
        <v>78.179</v>
      </c>
      <c r="M19" s="17">
        <f t="shared" si="5"/>
        <v>31.271600000000003</v>
      </c>
      <c r="N19" s="10">
        <f t="shared" si="6"/>
        <v>67.5116</v>
      </c>
      <c r="O19" s="23" t="s">
        <v>25</v>
      </c>
      <c r="P19" s="24"/>
    </row>
    <row r="20" spans="1:16" s="1" customFormat="1" ht="30" customHeight="1">
      <c r="A20" s="13">
        <v>16</v>
      </c>
      <c r="B20" s="14" t="s">
        <v>51</v>
      </c>
      <c r="C20" s="14" t="s">
        <v>52</v>
      </c>
      <c r="D20" s="15">
        <v>298</v>
      </c>
      <c r="E20" s="16">
        <f t="shared" si="0"/>
        <v>35.76</v>
      </c>
      <c r="F20" s="10">
        <v>80.8</v>
      </c>
      <c r="G20" s="17">
        <f t="shared" si="1"/>
        <v>32.32</v>
      </c>
      <c r="H20" s="18">
        <v>84</v>
      </c>
      <c r="I20" s="17">
        <f t="shared" si="2"/>
        <v>25.2</v>
      </c>
      <c r="J20" s="10">
        <v>84</v>
      </c>
      <c r="K20" s="17">
        <f t="shared" si="3"/>
        <v>25.2</v>
      </c>
      <c r="L20" s="20">
        <f t="shared" si="4"/>
        <v>82.72</v>
      </c>
      <c r="M20" s="17">
        <f t="shared" si="5"/>
        <v>33.088</v>
      </c>
      <c r="N20" s="10">
        <f t="shared" si="6"/>
        <v>68.848</v>
      </c>
      <c r="O20" s="23" t="s">
        <v>25</v>
      </c>
      <c r="P20" s="24"/>
    </row>
    <row r="21" spans="1:16" s="1" customFormat="1" ht="30" customHeight="1">
      <c r="A21" s="13">
        <v>17</v>
      </c>
      <c r="B21" s="14" t="s">
        <v>53</v>
      </c>
      <c r="C21" s="14" t="s">
        <v>54</v>
      </c>
      <c r="D21" s="15">
        <v>291</v>
      </c>
      <c r="E21" s="16">
        <f t="shared" si="0"/>
        <v>34.92</v>
      </c>
      <c r="F21" s="10">
        <v>79.2</v>
      </c>
      <c r="G21" s="17">
        <f t="shared" si="1"/>
        <v>31.680000000000003</v>
      </c>
      <c r="H21" s="18">
        <v>66</v>
      </c>
      <c r="I21" s="17">
        <f t="shared" si="2"/>
        <v>19.8</v>
      </c>
      <c r="J21" s="10">
        <v>81</v>
      </c>
      <c r="K21" s="17">
        <f t="shared" si="3"/>
        <v>24.3</v>
      </c>
      <c r="L21" s="20">
        <f t="shared" si="4"/>
        <v>75.78</v>
      </c>
      <c r="M21" s="17">
        <f t="shared" si="5"/>
        <v>30.312</v>
      </c>
      <c r="N21" s="10">
        <f t="shared" si="6"/>
        <v>65.232</v>
      </c>
      <c r="O21" s="23" t="s">
        <v>25</v>
      </c>
      <c r="P21" s="24"/>
    </row>
    <row r="22" spans="1:16" s="1" customFormat="1" ht="30" customHeight="1">
      <c r="A22" s="13">
        <v>18</v>
      </c>
      <c r="B22" s="14" t="s">
        <v>55</v>
      </c>
      <c r="C22" s="14" t="s">
        <v>56</v>
      </c>
      <c r="D22" s="15">
        <v>289</v>
      </c>
      <c r="E22" s="16">
        <f t="shared" si="0"/>
        <v>34.68</v>
      </c>
      <c r="F22" s="10">
        <v>74.2</v>
      </c>
      <c r="G22" s="17">
        <f t="shared" si="1"/>
        <v>29.680000000000003</v>
      </c>
      <c r="H22" s="18">
        <v>80</v>
      </c>
      <c r="I22" s="17">
        <f t="shared" si="2"/>
        <v>24</v>
      </c>
      <c r="J22" s="10">
        <v>70</v>
      </c>
      <c r="K22" s="17">
        <f t="shared" si="3"/>
        <v>21</v>
      </c>
      <c r="L22" s="20">
        <f t="shared" si="4"/>
        <v>74.68</v>
      </c>
      <c r="M22" s="17">
        <f t="shared" si="5"/>
        <v>29.872000000000003</v>
      </c>
      <c r="N22" s="10">
        <f t="shared" si="6"/>
        <v>64.552</v>
      </c>
      <c r="O22" s="23" t="s">
        <v>25</v>
      </c>
      <c r="P22" s="24"/>
    </row>
    <row r="23" spans="1:16" s="1" customFormat="1" ht="30" customHeight="1">
      <c r="A23" s="13">
        <v>19</v>
      </c>
      <c r="B23" s="14" t="s">
        <v>57</v>
      </c>
      <c r="C23" s="14" t="s">
        <v>58</v>
      </c>
      <c r="D23" s="15">
        <v>288</v>
      </c>
      <c r="E23" s="16">
        <f t="shared" si="0"/>
        <v>34.56</v>
      </c>
      <c r="F23" s="10">
        <v>75.6</v>
      </c>
      <c r="G23" s="17">
        <f t="shared" si="1"/>
        <v>30.24</v>
      </c>
      <c r="H23" s="18">
        <v>62</v>
      </c>
      <c r="I23" s="17">
        <f t="shared" si="2"/>
        <v>18.599999999999998</v>
      </c>
      <c r="J23" s="10">
        <v>80</v>
      </c>
      <c r="K23" s="17">
        <f t="shared" si="3"/>
        <v>24</v>
      </c>
      <c r="L23" s="20">
        <f t="shared" si="4"/>
        <v>72.84</v>
      </c>
      <c r="M23" s="17">
        <f t="shared" si="5"/>
        <v>29.136000000000003</v>
      </c>
      <c r="N23" s="10">
        <f t="shared" si="6"/>
        <v>63.696000000000005</v>
      </c>
      <c r="O23" s="23" t="s">
        <v>25</v>
      </c>
      <c r="P23" s="24"/>
    </row>
    <row r="24" spans="1:16" s="1" customFormat="1" ht="30" customHeight="1">
      <c r="A24" s="13">
        <v>20</v>
      </c>
      <c r="B24" s="14" t="s">
        <v>59</v>
      </c>
      <c r="C24" s="14" t="s">
        <v>60</v>
      </c>
      <c r="D24" s="15">
        <v>288</v>
      </c>
      <c r="E24" s="16">
        <f t="shared" si="0"/>
        <v>34.56</v>
      </c>
      <c r="F24" s="10">
        <v>80.4</v>
      </c>
      <c r="G24" s="17">
        <f t="shared" si="1"/>
        <v>32.160000000000004</v>
      </c>
      <c r="H24" s="18">
        <v>53</v>
      </c>
      <c r="I24" s="17">
        <f t="shared" si="2"/>
        <v>15.899999999999999</v>
      </c>
      <c r="J24" s="10">
        <v>77.67</v>
      </c>
      <c r="K24" s="17">
        <f t="shared" si="3"/>
        <v>23.301</v>
      </c>
      <c r="L24" s="20">
        <f t="shared" si="4"/>
        <v>71.361</v>
      </c>
      <c r="M24" s="17">
        <f t="shared" si="5"/>
        <v>28.544400000000003</v>
      </c>
      <c r="N24" s="10">
        <f t="shared" si="6"/>
        <v>63.104400000000005</v>
      </c>
      <c r="O24" s="23" t="s">
        <v>25</v>
      </c>
      <c r="P24" s="24"/>
    </row>
    <row r="25" spans="1:16" s="1" customFormat="1" ht="30" customHeight="1">
      <c r="A25" s="13">
        <v>21</v>
      </c>
      <c r="B25" s="14" t="s">
        <v>61</v>
      </c>
      <c r="C25" s="14" t="s">
        <v>62</v>
      </c>
      <c r="D25" s="15">
        <v>287</v>
      </c>
      <c r="E25" s="16">
        <f t="shared" si="0"/>
        <v>34.44</v>
      </c>
      <c r="F25" s="20">
        <v>0</v>
      </c>
      <c r="G25" s="17">
        <v>0</v>
      </c>
      <c r="H25" s="17">
        <v>0</v>
      </c>
      <c r="I25" s="17">
        <v>0</v>
      </c>
      <c r="J25" s="20">
        <v>0</v>
      </c>
      <c r="K25" s="17">
        <v>0</v>
      </c>
      <c r="L25" s="20">
        <v>0</v>
      </c>
      <c r="M25" s="17">
        <v>0</v>
      </c>
      <c r="N25" s="10">
        <f t="shared" si="6"/>
        <v>34.44</v>
      </c>
      <c r="O25" s="23" t="s">
        <v>25</v>
      </c>
      <c r="P25" s="24" t="s">
        <v>63</v>
      </c>
    </row>
    <row r="26" spans="1:16" s="1" customFormat="1" ht="30" customHeight="1">
      <c r="A26" s="13">
        <v>22</v>
      </c>
      <c r="B26" s="14" t="s">
        <v>64</v>
      </c>
      <c r="C26" s="14" t="s">
        <v>65</v>
      </c>
      <c r="D26" s="15">
        <v>285</v>
      </c>
      <c r="E26" s="16">
        <f t="shared" si="0"/>
        <v>34.199999999999996</v>
      </c>
      <c r="F26" s="10">
        <v>80.8</v>
      </c>
      <c r="G26" s="17">
        <f aca="true" t="shared" si="7" ref="G26:G44">F26*0.4</f>
        <v>32.32</v>
      </c>
      <c r="H26" s="18">
        <v>71</v>
      </c>
      <c r="I26" s="17">
        <f aca="true" t="shared" si="8" ref="I26:I44">H26*0.3</f>
        <v>21.3</v>
      </c>
      <c r="J26" s="10">
        <v>80.33</v>
      </c>
      <c r="K26" s="17">
        <f aca="true" t="shared" si="9" ref="K26:K44">J26*0.3</f>
        <v>24.099</v>
      </c>
      <c r="L26" s="20">
        <f aca="true" t="shared" si="10" ref="L26:L44">G26+I26+K26</f>
        <v>77.71900000000001</v>
      </c>
      <c r="M26" s="17">
        <f aca="true" t="shared" si="11" ref="M26:M44">L26*0.4</f>
        <v>31.087600000000005</v>
      </c>
      <c r="N26" s="10">
        <f t="shared" si="6"/>
        <v>65.2876</v>
      </c>
      <c r="O26" s="23" t="s">
        <v>25</v>
      </c>
      <c r="P26" s="24"/>
    </row>
    <row r="27" spans="1:16" s="1" customFormat="1" ht="30" customHeight="1">
      <c r="A27" s="13">
        <v>23</v>
      </c>
      <c r="B27" s="14" t="s">
        <v>66</v>
      </c>
      <c r="C27" s="14" t="s">
        <v>67</v>
      </c>
      <c r="D27" s="15">
        <v>289</v>
      </c>
      <c r="E27" s="16">
        <f t="shared" si="0"/>
        <v>34.68</v>
      </c>
      <c r="F27" s="10">
        <v>85</v>
      </c>
      <c r="G27" s="17">
        <f t="shared" si="7"/>
        <v>34</v>
      </c>
      <c r="H27" s="18">
        <v>78</v>
      </c>
      <c r="I27" s="17">
        <f t="shared" si="8"/>
        <v>23.4</v>
      </c>
      <c r="J27" s="10">
        <v>85.33</v>
      </c>
      <c r="K27" s="17">
        <f t="shared" si="9"/>
        <v>25.599</v>
      </c>
      <c r="L27" s="20">
        <f t="shared" si="10"/>
        <v>82.999</v>
      </c>
      <c r="M27" s="17">
        <f t="shared" si="11"/>
        <v>33.1996</v>
      </c>
      <c r="N27" s="10">
        <f t="shared" si="6"/>
        <v>67.8796</v>
      </c>
      <c r="O27" s="23" t="s">
        <v>68</v>
      </c>
      <c r="P27" s="24"/>
    </row>
    <row r="28" spans="1:16" s="1" customFormat="1" ht="30" customHeight="1">
      <c r="A28" s="13">
        <v>24</v>
      </c>
      <c r="B28" s="14" t="s">
        <v>69</v>
      </c>
      <c r="C28" s="14" t="s">
        <v>70</v>
      </c>
      <c r="D28" s="15">
        <v>357</v>
      </c>
      <c r="E28" s="16">
        <f t="shared" si="0"/>
        <v>42.84</v>
      </c>
      <c r="F28" s="10">
        <v>86.6</v>
      </c>
      <c r="G28" s="17">
        <f t="shared" si="7"/>
        <v>34.64</v>
      </c>
      <c r="H28" s="18">
        <v>96</v>
      </c>
      <c r="I28" s="17">
        <f t="shared" si="8"/>
        <v>28.799999999999997</v>
      </c>
      <c r="J28" s="10">
        <v>86.33</v>
      </c>
      <c r="K28" s="17">
        <f t="shared" si="9"/>
        <v>25.898999999999997</v>
      </c>
      <c r="L28" s="20">
        <f t="shared" si="10"/>
        <v>89.339</v>
      </c>
      <c r="M28" s="17">
        <f t="shared" si="11"/>
        <v>35.7356</v>
      </c>
      <c r="N28" s="10">
        <f t="shared" si="6"/>
        <v>78.57560000000001</v>
      </c>
      <c r="O28" s="23" t="s">
        <v>68</v>
      </c>
      <c r="P28" s="24"/>
    </row>
    <row r="29" spans="1:16" s="1" customFormat="1" ht="30" customHeight="1">
      <c r="A29" s="13">
        <v>25</v>
      </c>
      <c r="B29" s="14" t="s">
        <v>71</v>
      </c>
      <c r="C29" s="14" t="s">
        <v>72</v>
      </c>
      <c r="D29" s="15">
        <v>379</v>
      </c>
      <c r="E29" s="16">
        <f t="shared" si="0"/>
        <v>45.48</v>
      </c>
      <c r="F29" s="10">
        <v>85.4</v>
      </c>
      <c r="G29" s="17">
        <f t="shared" si="7"/>
        <v>34.160000000000004</v>
      </c>
      <c r="H29" s="18">
        <v>68</v>
      </c>
      <c r="I29" s="17">
        <f t="shared" si="8"/>
        <v>20.4</v>
      </c>
      <c r="J29" s="10">
        <v>76.33</v>
      </c>
      <c r="K29" s="17">
        <f t="shared" si="9"/>
        <v>22.898999999999997</v>
      </c>
      <c r="L29" s="20">
        <f t="shared" si="10"/>
        <v>77.459</v>
      </c>
      <c r="M29" s="17">
        <f t="shared" si="11"/>
        <v>30.983600000000003</v>
      </c>
      <c r="N29" s="10">
        <f t="shared" si="6"/>
        <v>76.4636</v>
      </c>
      <c r="O29" s="23" t="s">
        <v>73</v>
      </c>
      <c r="P29" s="24"/>
    </row>
    <row r="30" spans="1:16" s="1" customFormat="1" ht="30" customHeight="1">
      <c r="A30" s="13">
        <v>26</v>
      </c>
      <c r="B30" s="14" t="s">
        <v>74</v>
      </c>
      <c r="C30" s="14" t="s">
        <v>75</v>
      </c>
      <c r="D30" s="15">
        <v>377</v>
      </c>
      <c r="E30" s="16">
        <f t="shared" si="0"/>
        <v>45.24</v>
      </c>
      <c r="F30" s="10">
        <v>86.8</v>
      </c>
      <c r="G30" s="17">
        <f t="shared" si="7"/>
        <v>34.72</v>
      </c>
      <c r="H30" s="18">
        <v>66</v>
      </c>
      <c r="I30" s="17">
        <f t="shared" si="8"/>
        <v>19.8</v>
      </c>
      <c r="J30" s="10">
        <v>80</v>
      </c>
      <c r="K30" s="17">
        <f t="shared" si="9"/>
        <v>24</v>
      </c>
      <c r="L30" s="20">
        <f t="shared" si="10"/>
        <v>78.52</v>
      </c>
      <c r="M30" s="17">
        <f t="shared" si="11"/>
        <v>31.408</v>
      </c>
      <c r="N30" s="10">
        <f t="shared" si="6"/>
        <v>76.648</v>
      </c>
      <c r="O30" s="23" t="s">
        <v>73</v>
      </c>
      <c r="P30" s="24"/>
    </row>
    <row r="31" spans="1:16" s="1" customFormat="1" ht="30" customHeight="1">
      <c r="A31" s="13">
        <v>27</v>
      </c>
      <c r="B31" s="14" t="s">
        <v>76</v>
      </c>
      <c r="C31" s="14" t="s">
        <v>77</v>
      </c>
      <c r="D31" s="15">
        <v>369</v>
      </c>
      <c r="E31" s="16">
        <f t="shared" si="0"/>
        <v>44.279999999999994</v>
      </c>
      <c r="F31" s="10">
        <v>81.4</v>
      </c>
      <c r="G31" s="17">
        <f t="shared" si="7"/>
        <v>32.56</v>
      </c>
      <c r="H31" s="18">
        <v>72</v>
      </c>
      <c r="I31" s="17">
        <f t="shared" si="8"/>
        <v>21.599999999999998</v>
      </c>
      <c r="J31" s="10">
        <v>87</v>
      </c>
      <c r="K31" s="17">
        <f t="shared" si="9"/>
        <v>26.099999999999998</v>
      </c>
      <c r="L31" s="20">
        <f t="shared" si="10"/>
        <v>80.25999999999999</v>
      </c>
      <c r="M31" s="17">
        <f t="shared" si="11"/>
        <v>32.104</v>
      </c>
      <c r="N31" s="10">
        <f t="shared" si="6"/>
        <v>76.38399999999999</v>
      </c>
      <c r="O31" s="23" t="s">
        <v>73</v>
      </c>
      <c r="P31" s="24"/>
    </row>
    <row r="32" spans="1:16" s="1" customFormat="1" ht="30" customHeight="1">
      <c r="A32" s="13">
        <v>28</v>
      </c>
      <c r="B32" s="14" t="s">
        <v>78</v>
      </c>
      <c r="C32" s="14" t="s">
        <v>79</v>
      </c>
      <c r="D32" s="15">
        <v>421</v>
      </c>
      <c r="E32" s="16">
        <f t="shared" si="0"/>
        <v>50.52</v>
      </c>
      <c r="F32" s="10">
        <v>77.6</v>
      </c>
      <c r="G32" s="17">
        <f t="shared" si="7"/>
        <v>31.04</v>
      </c>
      <c r="H32" s="18">
        <v>87</v>
      </c>
      <c r="I32" s="17">
        <f t="shared" si="8"/>
        <v>26.099999999999998</v>
      </c>
      <c r="J32" s="10">
        <v>72</v>
      </c>
      <c r="K32" s="17">
        <f t="shared" si="9"/>
        <v>21.599999999999998</v>
      </c>
      <c r="L32" s="20">
        <f t="shared" si="10"/>
        <v>78.74</v>
      </c>
      <c r="M32" s="17">
        <f t="shared" si="11"/>
        <v>31.496</v>
      </c>
      <c r="N32" s="10">
        <f t="shared" si="6"/>
        <v>82.016</v>
      </c>
      <c r="O32" s="23" t="s">
        <v>80</v>
      </c>
      <c r="P32" s="24"/>
    </row>
    <row r="33" spans="1:16" s="1" customFormat="1" ht="33" customHeight="1">
      <c r="A33" s="13">
        <v>29</v>
      </c>
      <c r="B33" s="14" t="s">
        <v>81</v>
      </c>
      <c r="C33" s="14" t="s">
        <v>82</v>
      </c>
      <c r="D33" s="15">
        <v>393</v>
      </c>
      <c r="E33" s="16">
        <f t="shared" si="0"/>
        <v>47.16</v>
      </c>
      <c r="F33" s="10">
        <v>85.2</v>
      </c>
      <c r="G33" s="17">
        <f t="shared" si="7"/>
        <v>34.080000000000005</v>
      </c>
      <c r="H33" s="18">
        <v>73</v>
      </c>
      <c r="I33" s="17">
        <f t="shared" si="8"/>
        <v>21.9</v>
      </c>
      <c r="J33" s="10">
        <v>79.33</v>
      </c>
      <c r="K33" s="17">
        <f t="shared" si="9"/>
        <v>23.799</v>
      </c>
      <c r="L33" s="20">
        <f t="shared" si="10"/>
        <v>79.779</v>
      </c>
      <c r="M33" s="17">
        <f t="shared" si="11"/>
        <v>31.9116</v>
      </c>
      <c r="N33" s="10">
        <f t="shared" si="6"/>
        <v>79.07159999999999</v>
      </c>
      <c r="O33" s="23" t="s">
        <v>80</v>
      </c>
      <c r="P33" s="24"/>
    </row>
    <row r="34" spans="1:16" s="1" customFormat="1" ht="30" customHeight="1">
      <c r="A34" s="13">
        <v>30</v>
      </c>
      <c r="B34" s="14" t="s">
        <v>83</v>
      </c>
      <c r="C34" s="14" t="s">
        <v>84</v>
      </c>
      <c r="D34" s="15">
        <v>375</v>
      </c>
      <c r="E34" s="16">
        <f t="shared" si="0"/>
        <v>45</v>
      </c>
      <c r="F34" s="10">
        <v>86.2</v>
      </c>
      <c r="G34" s="17">
        <f t="shared" si="7"/>
        <v>34.480000000000004</v>
      </c>
      <c r="H34" s="18">
        <v>77</v>
      </c>
      <c r="I34" s="17">
        <f t="shared" si="8"/>
        <v>23.099999999999998</v>
      </c>
      <c r="J34" s="10">
        <v>88.67</v>
      </c>
      <c r="K34" s="17">
        <f t="shared" si="9"/>
        <v>26.601</v>
      </c>
      <c r="L34" s="20">
        <f t="shared" si="10"/>
        <v>84.181</v>
      </c>
      <c r="M34" s="17">
        <f t="shared" si="11"/>
        <v>33.6724</v>
      </c>
      <c r="N34" s="10">
        <f t="shared" si="6"/>
        <v>78.67240000000001</v>
      </c>
      <c r="O34" s="23" t="s">
        <v>80</v>
      </c>
      <c r="P34" s="24"/>
    </row>
    <row r="35" spans="1:16" s="1" customFormat="1" ht="30" customHeight="1">
      <c r="A35" s="13">
        <v>31</v>
      </c>
      <c r="B35" s="14" t="s">
        <v>85</v>
      </c>
      <c r="C35" s="14" t="s">
        <v>86</v>
      </c>
      <c r="D35" s="15">
        <v>374</v>
      </c>
      <c r="E35" s="16">
        <f t="shared" si="0"/>
        <v>44.879999999999995</v>
      </c>
      <c r="F35" s="10">
        <v>82.6</v>
      </c>
      <c r="G35" s="17">
        <f t="shared" si="7"/>
        <v>33.04</v>
      </c>
      <c r="H35" s="18">
        <v>89</v>
      </c>
      <c r="I35" s="17">
        <f t="shared" si="8"/>
        <v>26.7</v>
      </c>
      <c r="J35" s="10">
        <v>81.67</v>
      </c>
      <c r="K35" s="17">
        <f t="shared" si="9"/>
        <v>24.501</v>
      </c>
      <c r="L35" s="20">
        <f t="shared" si="10"/>
        <v>84.241</v>
      </c>
      <c r="M35" s="17">
        <f t="shared" si="11"/>
        <v>33.696400000000004</v>
      </c>
      <c r="N35" s="10">
        <f t="shared" si="6"/>
        <v>78.5764</v>
      </c>
      <c r="O35" s="23" t="s">
        <v>80</v>
      </c>
      <c r="P35" s="24"/>
    </row>
    <row r="36" spans="1:16" s="1" customFormat="1" ht="30" customHeight="1">
      <c r="A36" s="13">
        <v>32</v>
      </c>
      <c r="B36" s="14" t="s">
        <v>87</v>
      </c>
      <c r="C36" s="14" t="s">
        <v>88</v>
      </c>
      <c r="D36" s="15">
        <v>401</v>
      </c>
      <c r="E36" s="16">
        <f t="shared" si="0"/>
        <v>48.12</v>
      </c>
      <c r="F36" s="10">
        <v>82.4</v>
      </c>
      <c r="G36" s="17">
        <f t="shared" si="7"/>
        <v>32.96</v>
      </c>
      <c r="H36" s="18">
        <v>77</v>
      </c>
      <c r="I36" s="17">
        <f t="shared" si="8"/>
        <v>23.099999999999998</v>
      </c>
      <c r="J36" s="10">
        <v>79</v>
      </c>
      <c r="K36" s="17">
        <f t="shared" si="9"/>
        <v>23.7</v>
      </c>
      <c r="L36" s="20">
        <f t="shared" si="10"/>
        <v>79.76</v>
      </c>
      <c r="M36" s="17">
        <f t="shared" si="11"/>
        <v>31.904000000000003</v>
      </c>
      <c r="N36" s="10">
        <f t="shared" si="6"/>
        <v>80.024</v>
      </c>
      <c r="O36" s="23" t="s">
        <v>89</v>
      </c>
      <c r="P36" s="24"/>
    </row>
    <row r="37" spans="1:16" s="1" customFormat="1" ht="30" customHeight="1">
      <c r="A37" s="13">
        <v>33</v>
      </c>
      <c r="B37" s="14" t="s">
        <v>90</v>
      </c>
      <c r="C37" s="14" t="s">
        <v>91</v>
      </c>
      <c r="D37" s="15">
        <v>399</v>
      </c>
      <c r="E37" s="16">
        <f t="shared" si="0"/>
        <v>47.879999999999995</v>
      </c>
      <c r="F37" s="10">
        <v>80.2</v>
      </c>
      <c r="G37" s="17">
        <f t="shared" si="7"/>
        <v>32.080000000000005</v>
      </c>
      <c r="H37" s="18">
        <v>82</v>
      </c>
      <c r="I37" s="17">
        <f t="shared" si="8"/>
        <v>24.599999999999998</v>
      </c>
      <c r="J37" s="10">
        <v>87.33</v>
      </c>
      <c r="K37" s="17">
        <f t="shared" si="9"/>
        <v>26.198999999999998</v>
      </c>
      <c r="L37" s="20">
        <f t="shared" si="10"/>
        <v>82.879</v>
      </c>
      <c r="M37" s="17">
        <f t="shared" si="11"/>
        <v>33.1516</v>
      </c>
      <c r="N37" s="10">
        <f t="shared" si="6"/>
        <v>81.0316</v>
      </c>
      <c r="O37" s="23" t="s">
        <v>89</v>
      </c>
      <c r="P37" s="24"/>
    </row>
    <row r="38" spans="1:16" s="1" customFormat="1" ht="30" customHeight="1">
      <c r="A38" s="13">
        <v>34</v>
      </c>
      <c r="B38" s="14" t="s">
        <v>92</v>
      </c>
      <c r="C38" s="14" t="s">
        <v>93</v>
      </c>
      <c r="D38" s="15">
        <v>382</v>
      </c>
      <c r="E38" s="16">
        <f t="shared" si="0"/>
        <v>45.84</v>
      </c>
      <c r="F38" s="10">
        <v>88</v>
      </c>
      <c r="G38" s="17">
        <f t="shared" si="7"/>
        <v>35.2</v>
      </c>
      <c r="H38" s="18">
        <v>83</v>
      </c>
      <c r="I38" s="17">
        <f t="shared" si="8"/>
        <v>24.9</v>
      </c>
      <c r="J38" s="10">
        <v>86.67</v>
      </c>
      <c r="K38" s="17">
        <f t="shared" si="9"/>
        <v>26.001</v>
      </c>
      <c r="L38" s="20">
        <f t="shared" si="10"/>
        <v>86.101</v>
      </c>
      <c r="M38" s="17">
        <f t="shared" si="11"/>
        <v>34.440400000000004</v>
      </c>
      <c r="N38" s="10">
        <f t="shared" si="6"/>
        <v>80.28040000000001</v>
      </c>
      <c r="O38" s="23" t="s">
        <v>89</v>
      </c>
      <c r="P38" s="24"/>
    </row>
    <row r="39" spans="1:16" s="1" customFormat="1" ht="30" customHeight="1">
      <c r="A39" s="13">
        <v>35</v>
      </c>
      <c r="B39" s="14" t="s">
        <v>94</v>
      </c>
      <c r="C39" s="14" t="s">
        <v>95</v>
      </c>
      <c r="D39" s="15">
        <v>376</v>
      </c>
      <c r="E39" s="16">
        <f t="shared" si="0"/>
        <v>45.12</v>
      </c>
      <c r="F39" s="10">
        <v>78.4</v>
      </c>
      <c r="G39" s="17">
        <f t="shared" si="7"/>
        <v>31.360000000000003</v>
      </c>
      <c r="H39" s="18">
        <v>71</v>
      </c>
      <c r="I39" s="17">
        <f t="shared" si="8"/>
        <v>21.3</v>
      </c>
      <c r="J39" s="10">
        <v>83.33</v>
      </c>
      <c r="K39" s="17">
        <f t="shared" si="9"/>
        <v>24.999</v>
      </c>
      <c r="L39" s="20">
        <f t="shared" si="10"/>
        <v>77.659</v>
      </c>
      <c r="M39" s="17">
        <f t="shared" si="11"/>
        <v>31.063600000000005</v>
      </c>
      <c r="N39" s="10">
        <f t="shared" si="6"/>
        <v>76.1836</v>
      </c>
      <c r="O39" s="23" t="s">
        <v>89</v>
      </c>
      <c r="P39" s="24"/>
    </row>
    <row r="40" spans="1:16" s="1" customFormat="1" ht="30" customHeight="1">
      <c r="A40" s="13">
        <v>36</v>
      </c>
      <c r="B40" s="14" t="s">
        <v>96</v>
      </c>
      <c r="C40" s="14" t="s">
        <v>97</v>
      </c>
      <c r="D40" s="15">
        <v>352</v>
      </c>
      <c r="E40" s="16">
        <f t="shared" si="0"/>
        <v>42.24</v>
      </c>
      <c r="F40" s="10">
        <v>84.4</v>
      </c>
      <c r="G40" s="17">
        <f t="shared" si="7"/>
        <v>33.760000000000005</v>
      </c>
      <c r="H40" s="18">
        <v>87</v>
      </c>
      <c r="I40" s="17">
        <f t="shared" si="8"/>
        <v>26.099999999999998</v>
      </c>
      <c r="J40" s="10">
        <v>86.33</v>
      </c>
      <c r="K40" s="17">
        <f t="shared" si="9"/>
        <v>25.898999999999997</v>
      </c>
      <c r="L40" s="20">
        <f t="shared" si="10"/>
        <v>85.759</v>
      </c>
      <c r="M40" s="17">
        <f t="shared" si="11"/>
        <v>34.3036</v>
      </c>
      <c r="N40" s="10">
        <f t="shared" si="6"/>
        <v>76.5436</v>
      </c>
      <c r="O40" s="23" t="s">
        <v>89</v>
      </c>
      <c r="P40" s="24"/>
    </row>
    <row r="41" spans="1:16" s="1" customFormat="1" ht="30" customHeight="1">
      <c r="A41" s="13">
        <v>37</v>
      </c>
      <c r="B41" s="14" t="s">
        <v>98</v>
      </c>
      <c r="C41" s="14" t="s">
        <v>99</v>
      </c>
      <c r="D41" s="15">
        <v>271</v>
      </c>
      <c r="E41" s="16">
        <v>59.56043956043956</v>
      </c>
      <c r="F41" s="10">
        <v>84.6</v>
      </c>
      <c r="G41" s="17">
        <v>33.839999999999996</v>
      </c>
      <c r="H41" s="18">
        <v>71</v>
      </c>
      <c r="I41" s="17">
        <v>21.3</v>
      </c>
      <c r="J41" s="10">
        <v>81.67</v>
      </c>
      <c r="K41" s="17">
        <v>24.501</v>
      </c>
      <c r="L41" s="20">
        <v>79.641</v>
      </c>
      <c r="M41" s="17">
        <v>31.856400000000004</v>
      </c>
      <c r="N41" s="10">
        <v>91.41683956043957</v>
      </c>
      <c r="O41" s="23" t="s">
        <v>25</v>
      </c>
      <c r="P41" s="25" t="s">
        <v>100</v>
      </c>
    </row>
    <row r="42" spans="1:16" s="1" customFormat="1" ht="30" customHeight="1">
      <c r="A42" s="13">
        <v>38</v>
      </c>
      <c r="B42" s="14" t="s">
        <v>101</v>
      </c>
      <c r="C42" s="14" t="s">
        <v>102</v>
      </c>
      <c r="D42" s="15">
        <v>198</v>
      </c>
      <c r="E42" s="16">
        <v>43.51648351648351</v>
      </c>
      <c r="F42" s="10">
        <v>79.4</v>
      </c>
      <c r="G42" s="17">
        <v>31.760000000000005</v>
      </c>
      <c r="H42" s="18">
        <v>37</v>
      </c>
      <c r="I42" s="17">
        <v>11.1</v>
      </c>
      <c r="J42" s="10">
        <v>73.67</v>
      </c>
      <c r="K42" s="17">
        <v>22.101</v>
      </c>
      <c r="L42" s="20">
        <v>64.96100000000001</v>
      </c>
      <c r="M42" s="17">
        <v>25.984400000000008</v>
      </c>
      <c r="N42" s="10">
        <v>69.50088351648353</v>
      </c>
      <c r="O42" s="23" t="s">
        <v>25</v>
      </c>
      <c r="P42" s="26"/>
    </row>
    <row r="43" spans="1:16" s="1" customFormat="1" ht="30" customHeight="1">
      <c r="A43" s="13">
        <v>39</v>
      </c>
      <c r="B43" s="14" t="s">
        <v>103</v>
      </c>
      <c r="C43" s="14" t="s">
        <v>104</v>
      </c>
      <c r="D43" s="15">
        <v>198</v>
      </c>
      <c r="E43" s="16">
        <v>43.51648351648351</v>
      </c>
      <c r="F43" s="10">
        <v>78.2</v>
      </c>
      <c r="G43" s="17">
        <v>31.28</v>
      </c>
      <c r="H43" s="18">
        <v>49</v>
      </c>
      <c r="I43" s="17">
        <v>14.7</v>
      </c>
      <c r="J43" s="10">
        <v>72.67</v>
      </c>
      <c r="K43" s="17">
        <v>21.801</v>
      </c>
      <c r="L43" s="20">
        <v>67.781</v>
      </c>
      <c r="M43" s="17">
        <v>27.112400000000004</v>
      </c>
      <c r="N43" s="10">
        <v>70.62888351648351</v>
      </c>
      <c r="O43" s="23" t="s">
        <v>25</v>
      </c>
      <c r="P43" s="26"/>
    </row>
    <row r="44" spans="1:16" s="1" customFormat="1" ht="30" customHeight="1">
      <c r="A44" s="13">
        <v>40</v>
      </c>
      <c r="B44" s="14" t="s">
        <v>105</v>
      </c>
      <c r="C44" s="14" t="s">
        <v>106</v>
      </c>
      <c r="D44" s="15">
        <v>254</v>
      </c>
      <c r="E44" s="16">
        <v>55.82417582417582</v>
      </c>
      <c r="F44" s="10">
        <v>79.6</v>
      </c>
      <c r="G44" s="17">
        <v>31.84</v>
      </c>
      <c r="H44" s="18">
        <v>76</v>
      </c>
      <c r="I44" s="17">
        <v>22.8</v>
      </c>
      <c r="J44" s="10">
        <v>77.67</v>
      </c>
      <c r="K44" s="17">
        <v>23.301</v>
      </c>
      <c r="L44" s="20">
        <v>77.941</v>
      </c>
      <c r="M44" s="17">
        <v>31.1764</v>
      </c>
      <c r="N44" s="10">
        <v>87.00057582417583</v>
      </c>
      <c r="O44" s="23" t="s">
        <v>68</v>
      </c>
      <c r="P44" s="27"/>
    </row>
  </sheetData>
  <sheetProtection/>
  <mergeCells count="16"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D3:D4"/>
    <mergeCell ref="E3:E4"/>
    <mergeCell ref="N2:N4"/>
    <mergeCell ref="O2:O4"/>
    <mergeCell ref="P2:P4"/>
    <mergeCell ref="P41:P44"/>
  </mergeCells>
  <conditionalFormatting sqref="F5">
    <cfRule type="cellIs" priority="40" dxfId="0" operator="greaterThan" stopIfTrue="1">
      <formula>305</formula>
    </cfRule>
  </conditionalFormatting>
  <conditionalFormatting sqref="F8">
    <cfRule type="cellIs" priority="44" dxfId="0" operator="greaterThan" stopIfTrue="1">
      <formula>305</formula>
    </cfRule>
  </conditionalFormatting>
  <conditionalFormatting sqref="F9">
    <cfRule type="cellIs" priority="43" dxfId="0" operator="greaterThan" stopIfTrue="1">
      <formula>305</formula>
    </cfRule>
  </conditionalFormatting>
  <conditionalFormatting sqref="F10">
    <cfRule type="cellIs" priority="42" dxfId="0" operator="greaterThan" stopIfTrue="1">
      <formula>305</formula>
    </cfRule>
  </conditionalFormatting>
  <conditionalFormatting sqref="F11">
    <cfRule type="cellIs" priority="41" dxfId="0" operator="greaterThan" stopIfTrue="1">
      <formula>305</formula>
    </cfRule>
  </conditionalFormatting>
  <conditionalFormatting sqref="F12">
    <cfRule type="cellIs" priority="39" dxfId="0" operator="greaterThan" stopIfTrue="1">
      <formula>305</formula>
    </cfRule>
  </conditionalFormatting>
  <conditionalFormatting sqref="F13">
    <cfRule type="cellIs" priority="38" dxfId="0" operator="greaterThan" stopIfTrue="1">
      <formula>305</formula>
    </cfRule>
  </conditionalFormatting>
  <conditionalFormatting sqref="F14">
    <cfRule type="cellIs" priority="37" dxfId="0" operator="greaterThan" stopIfTrue="1">
      <formula>305</formula>
    </cfRule>
  </conditionalFormatting>
  <conditionalFormatting sqref="F15">
    <cfRule type="cellIs" priority="36" dxfId="0" operator="greaterThan" stopIfTrue="1">
      <formula>305</formula>
    </cfRule>
  </conditionalFormatting>
  <conditionalFormatting sqref="F16">
    <cfRule type="cellIs" priority="35" dxfId="0" operator="greaterThan" stopIfTrue="1">
      <formula>305</formula>
    </cfRule>
  </conditionalFormatting>
  <conditionalFormatting sqref="F17">
    <cfRule type="cellIs" priority="34" dxfId="0" operator="greaterThan" stopIfTrue="1">
      <formula>305</formula>
    </cfRule>
  </conditionalFormatting>
  <conditionalFormatting sqref="F18">
    <cfRule type="cellIs" priority="33" dxfId="0" operator="greaterThan" stopIfTrue="1">
      <formula>305</formula>
    </cfRule>
  </conditionalFormatting>
  <conditionalFormatting sqref="F19">
    <cfRule type="cellIs" priority="32" dxfId="0" operator="greaterThan" stopIfTrue="1">
      <formula>305</formula>
    </cfRule>
  </conditionalFormatting>
  <conditionalFormatting sqref="F20">
    <cfRule type="cellIs" priority="31" dxfId="0" operator="greaterThan" stopIfTrue="1">
      <formula>305</formula>
    </cfRule>
  </conditionalFormatting>
  <conditionalFormatting sqref="F21">
    <cfRule type="cellIs" priority="30" dxfId="0" operator="greaterThan" stopIfTrue="1">
      <formula>305</formula>
    </cfRule>
  </conditionalFormatting>
  <conditionalFormatting sqref="F22">
    <cfRule type="cellIs" priority="29" dxfId="0" operator="greaterThan" stopIfTrue="1">
      <formula>305</formula>
    </cfRule>
  </conditionalFormatting>
  <conditionalFormatting sqref="F23">
    <cfRule type="cellIs" priority="27" dxfId="0" operator="greaterThan" stopIfTrue="1">
      <formula>305</formula>
    </cfRule>
  </conditionalFormatting>
  <conditionalFormatting sqref="F24">
    <cfRule type="cellIs" priority="26" dxfId="0" operator="greaterThan" stopIfTrue="1">
      <formula>305</formula>
    </cfRule>
  </conditionalFormatting>
  <conditionalFormatting sqref="F25">
    <cfRule type="cellIs" priority="25" dxfId="0" operator="greaterThan" stopIfTrue="1">
      <formula>305</formula>
    </cfRule>
  </conditionalFormatting>
  <conditionalFormatting sqref="F26">
    <cfRule type="cellIs" priority="24" dxfId="0" operator="greaterThan" stopIfTrue="1">
      <formula>305</formula>
    </cfRule>
  </conditionalFormatting>
  <conditionalFormatting sqref="F27">
    <cfRule type="cellIs" priority="28" dxfId="0" operator="greaterThan" stopIfTrue="1">
      <formula>305</formula>
    </cfRule>
  </conditionalFormatting>
  <conditionalFormatting sqref="F28">
    <cfRule type="cellIs" priority="45" dxfId="0" operator="greaterThan" stopIfTrue="1">
      <formula>305</formula>
    </cfRule>
  </conditionalFormatting>
  <conditionalFormatting sqref="F29">
    <cfRule type="cellIs" priority="23" dxfId="0" operator="greaterThan" stopIfTrue="1">
      <formula>305</formula>
    </cfRule>
  </conditionalFormatting>
  <conditionalFormatting sqref="F30">
    <cfRule type="cellIs" priority="22" dxfId="0" operator="greaterThan" stopIfTrue="1">
      <formula>305</formula>
    </cfRule>
  </conditionalFormatting>
  <conditionalFormatting sqref="F31">
    <cfRule type="cellIs" priority="21" dxfId="0" operator="greaterThan" stopIfTrue="1">
      <formula>305</formula>
    </cfRule>
  </conditionalFormatting>
  <conditionalFormatting sqref="F32">
    <cfRule type="cellIs" priority="20" dxfId="0" operator="greaterThan" stopIfTrue="1">
      <formula>305</formula>
    </cfRule>
  </conditionalFormatting>
  <conditionalFormatting sqref="F33">
    <cfRule type="cellIs" priority="17" dxfId="0" operator="greaterThan" stopIfTrue="1">
      <formula>305</formula>
    </cfRule>
  </conditionalFormatting>
  <conditionalFormatting sqref="F34">
    <cfRule type="cellIs" priority="14" dxfId="0" operator="greaterThan" stopIfTrue="1">
      <formula>305</formula>
    </cfRule>
  </conditionalFormatting>
  <conditionalFormatting sqref="F35">
    <cfRule type="cellIs" priority="13" dxfId="0" operator="greaterThan" stopIfTrue="1">
      <formula>305</formula>
    </cfRule>
  </conditionalFormatting>
  <conditionalFormatting sqref="F36">
    <cfRule type="cellIs" priority="19" dxfId="0" operator="greaterThan" stopIfTrue="1">
      <formula>305</formula>
    </cfRule>
  </conditionalFormatting>
  <conditionalFormatting sqref="F37">
    <cfRule type="cellIs" priority="18" dxfId="0" operator="greaterThan" stopIfTrue="1">
      <formula>305</formula>
    </cfRule>
  </conditionalFormatting>
  <conditionalFormatting sqref="F38">
    <cfRule type="cellIs" priority="16" dxfId="0" operator="greaterThan" stopIfTrue="1">
      <formula>305</formula>
    </cfRule>
  </conditionalFormatting>
  <conditionalFormatting sqref="F39">
    <cfRule type="cellIs" priority="15" dxfId="0" operator="greaterThan" stopIfTrue="1">
      <formula>305</formula>
    </cfRule>
  </conditionalFormatting>
  <conditionalFormatting sqref="F40">
    <cfRule type="cellIs" priority="12" dxfId="0" operator="greaterThan" stopIfTrue="1">
      <formula>305</formula>
    </cfRule>
  </conditionalFormatting>
  <conditionalFormatting sqref="F41">
    <cfRule type="cellIs" priority="4" dxfId="0" operator="greaterThan" stopIfTrue="1">
      <formula>305</formula>
    </cfRule>
  </conditionalFormatting>
  <conditionalFormatting sqref="F42">
    <cfRule type="cellIs" priority="3" dxfId="0" operator="greaterThan" stopIfTrue="1">
      <formula>305</formula>
    </cfRule>
  </conditionalFormatting>
  <conditionalFormatting sqref="F43">
    <cfRule type="cellIs" priority="2" dxfId="0" operator="greaterThan" stopIfTrue="1">
      <formula>305</formula>
    </cfRule>
  </conditionalFormatting>
  <conditionalFormatting sqref="F44">
    <cfRule type="cellIs" priority="1" dxfId="0" operator="greaterThan" stopIfTrue="1">
      <formula>305</formula>
    </cfRule>
  </conditionalFormatting>
  <conditionalFormatting sqref="F6:F7">
    <cfRule type="cellIs" priority="50" dxfId="0" operator="greaterThan" stopIfTrue="1">
      <formula>305</formula>
    </cfRule>
  </conditionalFormatting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吴婷</cp:lastModifiedBy>
  <cp:lastPrinted>2018-04-23T06:39:57Z</cp:lastPrinted>
  <dcterms:created xsi:type="dcterms:W3CDTF">1996-12-17T01:32:42Z</dcterms:created>
  <dcterms:modified xsi:type="dcterms:W3CDTF">2024-04-01T07:40:54Z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BC5B2A8CB83F43CBACE4ED192A8FEE8F</vt:lpwstr>
  </property>
</Properties>
</file>